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ain\Desktop\FFSB\FFSB\BUDGET 2015\SITUATIONS 2015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" l="1"/>
  <c r="N38" i="1"/>
  <c r="N25" i="1"/>
  <c r="N26" i="1"/>
  <c r="N27" i="1"/>
  <c r="N28" i="1"/>
  <c r="N29" i="1"/>
  <c r="N31" i="1"/>
  <c r="N15" i="1"/>
  <c r="N16" i="1"/>
  <c r="N17" i="1"/>
  <c r="N18" i="1"/>
  <c r="N19" i="1"/>
  <c r="N20" i="1"/>
  <c r="N21" i="1"/>
  <c r="N14" i="1"/>
  <c r="N6" i="1"/>
  <c r="N5" i="1"/>
  <c r="C23" i="1"/>
  <c r="D23" i="1"/>
  <c r="E23" i="1"/>
  <c r="F23" i="1"/>
  <c r="G23" i="1"/>
  <c r="H23" i="1"/>
  <c r="I23" i="1"/>
  <c r="J23" i="1"/>
  <c r="K23" i="1"/>
  <c r="L23" i="1"/>
  <c r="M23" i="1"/>
  <c r="C12" i="1"/>
  <c r="D12" i="1"/>
  <c r="D33" i="1" s="1"/>
  <c r="E12" i="1"/>
  <c r="F12" i="1"/>
  <c r="G12" i="1"/>
  <c r="H12" i="1"/>
  <c r="H33" i="1" s="1"/>
  <c r="H35" i="1" s="1"/>
  <c r="H40" i="1" s="1"/>
  <c r="I12" i="1"/>
  <c r="J12" i="1"/>
  <c r="J33" i="1" s="1"/>
  <c r="K12" i="1"/>
  <c r="L12" i="1"/>
  <c r="L33" i="1" s="1"/>
  <c r="M12" i="1"/>
  <c r="M33" i="1" s="1"/>
  <c r="C8" i="1"/>
  <c r="N8" i="1" s="1"/>
  <c r="D8" i="1"/>
  <c r="E8" i="1"/>
  <c r="F8" i="1"/>
  <c r="G8" i="1"/>
  <c r="H8" i="1"/>
  <c r="I8" i="1"/>
  <c r="J8" i="1"/>
  <c r="K8" i="1"/>
  <c r="L8" i="1"/>
  <c r="M8" i="1"/>
  <c r="M35" i="1" s="1"/>
  <c r="M40" i="1" s="1"/>
  <c r="B23" i="1"/>
  <c r="N23" i="1" s="1"/>
  <c r="B12" i="1"/>
  <c r="B33" i="1" s="1"/>
  <c r="B35" i="1" s="1"/>
  <c r="B40" i="1" s="1"/>
  <c r="B8" i="1"/>
  <c r="L35" i="1" l="1"/>
  <c r="L40" i="1" s="1"/>
  <c r="K33" i="1"/>
  <c r="I33" i="1"/>
  <c r="I35" i="1" s="1"/>
  <c r="I40" i="1" s="1"/>
  <c r="G33" i="1"/>
  <c r="E33" i="1"/>
  <c r="C33" i="1"/>
  <c r="C35" i="1" s="1"/>
  <c r="C40" i="1" s="1"/>
  <c r="J35" i="1"/>
  <c r="J40" i="1" s="1"/>
  <c r="N12" i="1"/>
  <c r="F33" i="1"/>
  <c r="K35" i="1"/>
  <c r="K40" i="1" s="1"/>
  <c r="G35" i="1"/>
  <c r="G40" i="1" s="1"/>
  <c r="E35" i="1"/>
  <c r="E40" i="1" s="1"/>
  <c r="D35" i="1"/>
  <c r="D40" i="1" s="1"/>
  <c r="N33" i="1" l="1"/>
  <c r="F35" i="1"/>
  <c r="F40" i="1" l="1"/>
  <c r="N40" i="1" s="1"/>
  <c r="N35" i="1"/>
</calcChain>
</file>

<file path=xl/sharedStrings.xml><?xml version="1.0" encoding="utf-8"?>
<sst xmlns="http://schemas.openxmlformats.org/spreadsheetml/2006/main" count="28" uniqueCount="23">
  <si>
    <t>PRODUITS</t>
  </si>
  <si>
    <t>SPONSORING</t>
  </si>
  <si>
    <t>TOTAL DES PRODUITS</t>
  </si>
  <si>
    <t>CHARGES</t>
  </si>
  <si>
    <t>QUADRETTES</t>
  </si>
  <si>
    <t>INDEMNITES DEPLACEMENT</t>
  </si>
  <si>
    <t>RESTAURATION EQUIPES</t>
  </si>
  <si>
    <t>DOTATIONS CONCOURS</t>
  </si>
  <si>
    <t>DEPLACEMENTS OFFICIELS</t>
  </si>
  <si>
    <t>RECOMPENSES</t>
  </si>
  <si>
    <t>PREPARATION DES SITES</t>
  </si>
  <si>
    <t>FRAIS DE GESTION</t>
  </si>
  <si>
    <t>TOTAL DES CHARGES</t>
  </si>
  <si>
    <t>RESULTAT BRUT</t>
  </si>
  <si>
    <t>REVERSEMENT FEDERATION</t>
  </si>
  <si>
    <t>RESULTAT EXCEPTIONNEL</t>
  </si>
  <si>
    <t>RESULTAT NET SUPER 16</t>
  </si>
  <si>
    <t>DOUBLES</t>
  </si>
  <si>
    <t>TOTAUX</t>
  </si>
  <si>
    <t>ORGANISATEURS</t>
  </si>
  <si>
    <t>DEPL. ARBITRES DELEGUES</t>
  </si>
  <si>
    <t>SUPER 16</t>
  </si>
  <si>
    <t>RECEPTION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</si>
</sst>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0" tint="-0.3499862666707357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2" borderId="0" xfId="0" applyFont="1" applyFill="1"/>
    <xf numFmtId="0" fontId="2" fillId="4" borderId="0" xfId="0" applyFont="1" applyFill="1"/>
    <xf numFmtId="0" fontId="4" fillId="3" borderId="0" xfId="0" applyFont="1" applyFill="1"/>
    <xf numFmtId="0" fontId="1" fillId="3" borderId="0" xfId="0" applyFont="1" applyFill="1"/>
    <xf numFmtId="0" fontId="5" fillId="5" borderId="0" xfId="0" applyFont="1" applyFill="1"/>
    <xf numFmtId="0" fontId="0" fillId="5" borderId="0" xfId="0" applyFill="1"/>
    <xf numFmtId="0" fontId="2" fillId="3" borderId="0" xfId="0" applyFont="1" applyFill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P42" sqref="P42"/>
    </sheetView>
  </sheetViews>
  <sheetFormatPr baseColWidth="10" defaultRowHeight="15" x14ac:dyDescent="0.25"/>
  <cols>
    <col min="1" max="1" width="25.5703125" customWidth="1"/>
    <col min="2" max="13" width="8.7109375" customWidth="1"/>
  </cols>
  <sheetData>
    <row r="1" spans="1:14" ht="18.75" x14ac:dyDescent="0.3">
      <c r="A1" s="5" t="s">
        <v>21</v>
      </c>
      <c r="B1" s="6">
        <v>2005</v>
      </c>
      <c r="C1" s="6">
        <v>2006</v>
      </c>
      <c r="D1" s="6">
        <v>2007</v>
      </c>
      <c r="E1" s="6">
        <v>2008</v>
      </c>
      <c r="F1" s="6">
        <v>2009</v>
      </c>
      <c r="G1" s="6">
        <v>2010</v>
      </c>
      <c r="H1" s="6">
        <v>2011</v>
      </c>
      <c r="I1" s="6">
        <v>2012</v>
      </c>
      <c r="J1" s="6">
        <v>2013</v>
      </c>
      <c r="K1" s="6">
        <v>2014</v>
      </c>
      <c r="L1" s="6">
        <v>2015</v>
      </c>
      <c r="M1" s="6">
        <v>2016</v>
      </c>
      <c r="N1" s="3" t="s">
        <v>18</v>
      </c>
    </row>
    <row r="2" spans="1:14" ht="8.1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ht="15.75" x14ac:dyDescent="0.25">
      <c r="A3" s="1" t="s">
        <v>0</v>
      </c>
    </row>
    <row r="4" spans="1:14" ht="8.1" customHeight="1" x14ac:dyDescent="0.25"/>
    <row r="5" spans="1:14" x14ac:dyDescent="0.25">
      <c r="A5" t="s">
        <v>1</v>
      </c>
      <c r="B5">
        <v>32000</v>
      </c>
      <c r="C5">
        <v>22000</v>
      </c>
      <c r="D5">
        <v>38084</v>
      </c>
      <c r="E5">
        <v>36084</v>
      </c>
      <c r="F5">
        <v>42000</v>
      </c>
      <c r="G5">
        <v>19675</v>
      </c>
      <c r="H5">
        <v>20400</v>
      </c>
      <c r="I5">
        <v>20400</v>
      </c>
      <c r="J5">
        <v>10500</v>
      </c>
      <c r="K5">
        <v>17000</v>
      </c>
      <c r="L5">
        <v>20500</v>
      </c>
      <c r="N5">
        <f>SUM(B5:M5)</f>
        <v>278643</v>
      </c>
    </row>
    <row r="6" spans="1:14" x14ac:dyDescent="0.25">
      <c r="A6" t="s">
        <v>19</v>
      </c>
      <c r="B6">
        <v>9353</v>
      </c>
      <c r="C6">
        <v>9000</v>
      </c>
      <c r="D6">
        <v>18000</v>
      </c>
      <c r="E6">
        <v>18000</v>
      </c>
      <c r="F6">
        <v>19000</v>
      </c>
      <c r="G6">
        <v>16000</v>
      </c>
      <c r="H6">
        <v>16000</v>
      </c>
      <c r="I6">
        <v>20000</v>
      </c>
      <c r="J6">
        <v>20000</v>
      </c>
      <c r="K6">
        <v>20000</v>
      </c>
      <c r="L6">
        <v>20000</v>
      </c>
      <c r="N6">
        <f>SUM(B6:M6)</f>
        <v>185353</v>
      </c>
    </row>
    <row r="7" spans="1:14" ht="8.1" customHeight="1" x14ac:dyDescent="0.25"/>
    <row r="8" spans="1:14" ht="15.75" x14ac:dyDescent="0.25">
      <c r="A8" s="7" t="s">
        <v>2</v>
      </c>
      <c r="B8" s="1">
        <f>SUM(B5:B7)</f>
        <v>41353</v>
      </c>
      <c r="C8" s="1">
        <f t="shared" ref="C8:M8" si="0">SUM(C5:C7)</f>
        <v>31000</v>
      </c>
      <c r="D8" s="1">
        <f t="shared" si="0"/>
        <v>56084</v>
      </c>
      <c r="E8" s="1">
        <f t="shared" si="0"/>
        <v>54084</v>
      </c>
      <c r="F8" s="1">
        <f t="shared" si="0"/>
        <v>61000</v>
      </c>
      <c r="G8" s="1">
        <f t="shared" si="0"/>
        <v>35675</v>
      </c>
      <c r="H8" s="1">
        <f t="shared" si="0"/>
        <v>36400</v>
      </c>
      <c r="I8" s="1">
        <f t="shared" si="0"/>
        <v>40400</v>
      </c>
      <c r="J8" s="1">
        <f t="shared" si="0"/>
        <v>30500</v>
      </c>
      <c r="K8" s="1">
        <f t="shared" si="0"/>
        <v>37000</v>
      </c>
      <c r="L8" s="1">
        <f t="shared" si="0"/>
        <v>40500</v>
      </c>
      <c r="M8" s="1">
        <f t="shared" si="0"/>
        <v>0</v>
      </c>
      <c r="N8" s="7">
        <f t="shared" ref="N8" si="1">SUM(B8:M8)</f>
        <v>463996</v>
      </c>
    </row>
    <row r="10" spans="1:14" ht="15.75" x14ac:dyDescent="0.25">
      <c r="A10" s="1" t="s">
        <v>3</v>
      </c>
    </row>
    <row r="11" spans="1:14" ht="8.1" customHeight="1" x14ac:dyDescent="0.25"/>
    <row r="12" spans="1:14" x14ac:dyDescent="0.25">
      <c r="A12" s="4" t="s">
        <v>4</v>
      </c>
      <c r="B12" s="4">
        <f t="shared" ref="B12:M12" si="2">SUM(B14:B21)</f>
        <v>17824</v>
      </c>
      <c r="C12" s="4">
        <f t="shared" si="2"/>
        <v>25244</v>
      </c>
      <c r="D12" s="4">
        <f t="shared" si="2"/>
        <v>34203</v>
      </c>
      <c r="E12" s="4">
        <f t="shared" si="2"/>
        <v>36388</v>
      </c>
      <c r="F12" s="4">
        <f t="shared" si="2"/>
        <v>35395</v>
      </c>
      <c r="G12" s="4">
        <f t="shared" si="2"/>
        <v>39056</v>
      </c>
      <c r="H12" s="4">
        <f t="shared" si="2"/>
        <v>34500</v>
      </c>
      <c r="I12" s="4">
        <f t="shared" si="2"/>
        <v>31920</v>
      </c>
      <c r="J12" s="4">
        <f t="shared" si="2"/>
        <v>32077</v>
      </c>
      <c r="K12" s="4">
        <f t="shared" si="2"/>
        <v>32386</v>
      </c>
      <c r="L12" s="4">
        <f t="shared" si="2"/>
        <v>35650</v>
      </c>
      <c r="M12" s="4">
        <f t="shared" si="2"/>
        <v>0</v>
      </c>
      <c r="N12" s="4">
        <f>SUM(B12:M12)</f>
        <v>354643</v>
      </c>
    </row>
    <row r="13" spans="1:14" ht="8.1" customHeight="1" x14ac:dyDescent="0.25"/>
    <row r="14" spans="1:14" x14ac:dyDescent="0.25">
      <c r="A14" t="s">
        <v>5</v>
      </c>
      <c r="B14">
        <v>11908</v>
      </c>
      <c r="C14">
        <v>15727</v>
      </c>
      <c r="D14">
        <v>20689</v>
      </c>
      <c r="E14">
        <v>22359</v>
      </c>
      <c r="F14">
        <v>18264</v>
      </c>
      <c r="G14">
        <v>21360</v>
      </c>
      <c r="H14">
        <v>17000</v>
      </c>
      <c r="I14">
        <v>2223</v>
      </c>
      <c r="J14">
        <v>2703</v>
      </c>
      <c r="K14">
        <v>2238</v>
      </c>
      <c r="L14">
        <v>4965</v>
      </c>
      <c r="N14">
        <f>SUM(B14:M14)</f>
        <v>139436</v>
      </c>
    </row>
    <row r="15" spans="1:14" x14ac:dyDescent="0.25">
      <c r="A15" t="s">
        <v>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7248</v>
      </c>
      <c r="J15">
        <v>6820</v>
      </c>
      <c r="K15">
        <v>5616</v>
      </c>
      <c r="L15">
        <v>6327</v>
      </c>
      <c r="N15">
        <f t="shared" ref="N15:N21" si="3">SUM(B15:M15)</f>
        <v>26011</v>
      </c>
    </row>
    <row r="16" spans="1:14" x14ac:dyDescent="0.25">
      <c r="A16" t="s">
        <v>7</v>
      </c>
      <c r="B16">
        <v>4320</v>
      </c>
      <c r="C16">
        <v>6480</v>
      </c>
      <c r="D16">
        <v>8750</v>
      </c>
      <c r="E16">
        <v>8800</v>
      </c>
      <c r="F16">
        <v>12800</v>
      </c>
      <c r="G16">
        <v>12800</v>
      </c>
      <c r="H16">
        <v>12800</v>
      </c>
      <c r="I16">
        <v>18200</v>
      </c>
      <c r="J16">
        <v>18000</v>
      </c>
      <c r="K16">
        <v>18800</v>
      </c>
      <c r="L16">
        <v>18800</v>
      </c>
      <c r="N16">
        <f t="shared" si="3"/>
        <v>140550</v>
      </c>
    </row>
    <row r="17" spans="1:14" x14ac:dyDescent="0.25">
      <c r="A17" t="s">
        <v>20</v>
      </c>
      <c r="B17">
        <v>825</v>
      </c>
      <c r="C17">
        <v>1376</v>
      </c>
      <c r="D17">
        <v>2765</v>
      </c>
      <c r="E17">
        <v>2141</v>
      </c>
      <c r="F17">
        <v>2713</v>
      </c>
      <c r="G17">
        <v>2894</v>
      </c>
      <c r="H17">
        <v>3000</v>
      </c>
      <c r="I17">
        <v>2257</v>
      </c>
      <c r="J17">
        <v>2437</v>
      </c>
      <c r="K17">
        <v>3422</v>
      </c>
      <c r="L17">
        <v>3863</v>
      </c>
      <c r="N17">
        <f t="shared" si="3"/>
        <v>27693</v>
      </c>
    </row>
    <row r="18" spans="1:14" x14ac:dyDescent="0.25">
      <c r="A18" t="s">
        <v>8</v>
      </c>
      <c r="B18">
        <v>771</v>
      </c>
      <c r="C18">
        <v>1427</v>
      </c>
      <c r="D18">
        <v>1567</v>
      </c>
      <c r="E18">
        <v>2238</v>
      </c>
      <c r="F18">
        <v>751</v>
      </c>
      <c r="G18">
        <v>1471</v>
      </c>
      <c r="H18">
        <v>1000</v>
      </c>
      <c r="I18">
        <v>526</v>
      </c>
      <c r="J18">
        <v>305</v>
      </c>
      <c r="K18">
        <v>229</v>
      </c>
      <c r="L18">
        <v>19</v>
      </c>
      <c r="N18">
        <f t="shared" si="3"/>
        <v>10304</v>
      </c>
    </row>
    <row r="19" spans="1:14" x14ac:dyDescent="0.25">
      <c r="A19" t="s">
        <v>9</v>
      </c>
      <c r="C19">
        <v>234</v>
      </c>
      <c r="D19">
        <v>432</v>
      </c>
      <c r="E19">
        <v>850</v>
      </c>
      <c r="F19">
        <v>867</v>
      </c>
      <c r="G19">
        <v>531</v>
      </c>
      <c r="H19">
        <v>700</v>
      </c>
      <c r="I19">
        <v>910</v>
      </c>
      <c r="J19">
        <v>957</v>
      </c>
      <c r="K19">
        <v>764</v>
      </c>
      <c r="L19">
        <v>920</v>
      </c>
      <c r="N19">
        <f t="shared" si="3"/>
        <v>7165</v>
      </c>
    </row>
    <row r="20" spans="1:14" x14ac:dyDescent="0.25">
      <c r="A20" t="s">
        <v>22</v>
      </c>
      <c r="K20">
        <v>753</v>
      </c>
      <c r="L20">
        <v>387</v>
      </c>
      <c r="N20">
        <f t="shared" si="3"/>
        <v>1140</v>
      </c>
    </row>
    <row r="21" spans="1:14" x14ac:dyDescent="0.25">
      <c r="A21" t="s">
        <v>10</v>
      </c>
      <c r="I21">
        <v>556</v>
      </c>
      <c r="J21">
        <v>855</v>
      </c>
      <c r="K21">
        <v>564</v>
      </c>
      <c r="L21">
        <v>369</v>
      </c>
      <c r="N21">
        <f t="shared" si="3"/>
        <v>2344</v>
      </c>
    </row>
    <row r="23" spans="1:14" x14ac:dyDescent="0.25">
      <c r="A23" s="4" t="s">
        <v>17</v>
      </c>
      <c r="B23" s="4">
        <f>SUM(B25:B29)</f>
        <v>7346</v>
      </c>
      <c r="C23" s="4">
        <f t="shared" ref="C23:M23" si="4">SUM(C25:C29)</f>
        <v>0</v>
      </c>
      <c r="D23" s="4">
        <f t="shared" si="4"/>
        <v>15032</v>
      </c>
      <c r="E23" s="4">
        <f t="shared" si="4"/>
        <v>15158</v>
      </c>
      <c r="F23" s="4">
        <f t="shared" si="4"/>
        <v>7922</v>
      </c>
      <c r="G23" s="4">
        <f t="shared" si="4"/>
        <v>0</v>
      </c>
      <c r="H23" s="4">
        <f t="shared" si="4"/>
        <v>0</v>
      </c>
      <c r="I23" s="4">
        <f t="shared" si="4"/>
        <v>0</v>
      </c>
      <c r="J23" s="4">
        <f t="shared" si="4"/>
        <v>0</v>
      </c>
      <c r="K23" s="4">
        <f t="shared" si="4"/>
        <v>0</v>
      </c>
      <c r="L23" s="4">
        <f t="shared" si="4"/>
        <v>0</v>
      </c>
      <c r="M23" s="4">
        <f t="shared" si="4"/>
        <v>0</v>
      </c>
      <c r="N23" s="4">
        <f>SUM(B23:M23)</f>
        <v>45458</v>
      </c>
    </row>
    <row r="24" spans="1:14" ht="8.1" customHeight="1" x14ac:dyDescent="0.25"/>
    <row r="25" spans="1:14" x14ac:dyDescent="0.25">
      <c r="A25" t="s">
        <v>5</v>
      </c>
      <c r="B25">
        <v>3508</v>
      </c>
      <c r="D25">
        <v>9205</v>
      </c>
      <c r="E25">
        <v>9452</v>
      </c>
      <c r="F25">
        <v>3900</v>
      </c>
      <c r="N25">
        <f t="shared" ref="N25:N31" si="5">SUM(B25:M25)</f>
        <v>26065</v>
      </c>
    </row>
    <row r="26" spans="1:14" x14ac:dyDescent="0.25">
      <c r="A26" t="s">
        <v>7</v>
      </c>
      <c r="B26">
        <v>2200</v>
      </c>
      <c r="D26">
        <v>4400</v>
      </c>
      <c r="E26">
        <v>4400</v>
      </c>
      <c r="F26">
        <v>2880</v>
      </c>
      <c r="N26">
        <f t="shared" si="5"/>
        <v>13880</v>
      </c>
    </row>
    <row r="27" spans="1:14" x14ac:dyDescent="0.25">
      <c r="A27" t="s">
        <v>20</v>
      </c>
      <c r="B27">
        <v>464</v>
      </c>
      <c r="D27">
        <v>1139</v>
      </c>
      <c r="E27">
        <v>1141</v>
      </c>
      <c r="F27">
        <v>526</v>
      </c>
      <c r="N27">
        <f t="shared" si="5"/>
        <v>3270</v>
      </c>
    </row>
    <row r="28" spans="1:14" x14ac:dyDescent="0.25">
      <c r="A28" t="s">
        <v>8</v>
      </c>
      <c r="B28">
        <v>1174</v>
      </c>
      <c r="D28">
        <v>55</v>
      </c>
      <c r="E28">
        <v>111</v>
      </c>
      <c r="F28">
        <v>524</v>
      </c>
      <c r="N28">
        <f t="shared" si="5"/>
        <v>1864</v>
      </c>
    </row>
    <row r="29" spans="1:14" x14ac:dyDescent="0.25">
      <c r="A29" t="s">
        <v>9</v>
      </c>
      <c r="D29">
        <v>233</v>
      </c>
      <c r="E29">
        <v>54</v>
      </c>
      <c r="F29">
        <v>92</v>
      </c>
      <c r="N29">
        <f t="shared" si="5"/>
        <v>379</v>
      </c>
    </row>
    <row r="31" spans="1:14" ht="15.75" x14ac:dyDescent="0.25">
      <c r="A31" t="s">
        <v>11</v>
      </c>
      <c r="B31" s="1">
        <v>5606</v>
      </c>
      <c r="C31" s="1">
        <v>6289</v>
      </c>
      <c r="D31" s="1">
        <v>6309</v>
      </c>
      <c r="E31" s="1">
        <v>5854</v>
      </c>
      <c r="F31" s="1">
        <v>2768</v>
      </c>
      <c r="G31" s="1">
        <v>1588</v>
      </c>
      <c r="H31" s="1">
        <v>1500</v>
      </c>
      <c r="I31" s="1">
        <v>1901</v>
      </c>
      <c r="J31" s="1">
        <v>1760</v>
      </c>
      <c r="K31" s="1">
        <v>1677</v>
      </c>
      <c r="L31" s="1">
        <v>1260</v>
      </c>
      <c r="M31" s="1"/>
      <c r="N31" s="1">
        <f t="shared" si="5"/>
        <v>36512</v>
      </c>
    </row>
    <row r="33" spans="1:14" ht="15.75" x14ac:dyDescent="0.25">
      <c r="A33" s="8" t="s">
        <v>12</v>
      </c>
      <c r="B33" s="1">
        <f t="shared" ref="B33:M33" si="6">SUM(B12,B23,B31)</f>
        <v>30776</v>
      </c>
      <c r="C33" s="1">
        <f t="shared" si="6"/>
        <v>31533</v>
      </c>
      <c r="D33" s="1">
        <f t="shared" si="6"/>
        <v>55544</v>
      </c>
      <c r="E33" s="1">
        <f t="shared" si="6"/>
        <v>57400</v>
      </c>
      <c r="F33" s="1">
        <f t="shared" si="6"/>
        <v>46085</v>
      </c>
      <c r="G33" s="1">
        <f t="shared" si="6"/>
        <v>40644</v>
      </c>
      <c r="H33" s="1">
        <f t="shared" si="6"/>
        <v>36000</v>
      </c>
      <c r="I33" s="1">
        <f t="shared" si="6"/>
        <v>33821</v>
      </c>
      <c r="J33" s="1">
        <f t="shared" si="6"/>
        <v>33837</v>
      </c>
      <c r="K33" s="1">
        <f t="shared" si="6"/>
        <v>34063</v>
      </c>
      <c r="L33" s="1">
        <f t="shared" si="6"/>
        <v>36910</v>
      </c>
      <c r="M33" s="1">
        <f t="shared" si="6"/>
        <v>0</v>
      </c>
      <c r="N33" s="8">
        <f>SUM(B33:M33)</f>
        <v>436613</v>
      </c>
    </row>
    <row r="35" spans="1:14" ht="18.75" x14ac:dyDescent="0.3">
      <c r="A35" s="10" t="s">
        <v>13</v>
      </c>
      <c r="B35" s="2">
        <f t="shared" ref="B35:M35" si="7">SUM(B8-B33)</f>
        <v>10577</v>
      </c>
      <c r="C35" s="2">
        <f t="shared" si="7"/>
        <v>-533</v>
      </c>
      <c r="D35" s="2">
        <f t="shared" si="7"/>
        <v>540</v>
      </c>
      <c r="E35" s="2">
        <f t="shared" si="7"/>
        <v>-3316</v>
      </c>
      <c r="F35" s="2">
        <f t="shared" si="7"/>
        <v>14915</v>
      </c>
      <c r="G35" s="2">
        <f t="shared" si="7"/>
        <v>-4969</v>
      </c>
      <c r="H35" s="2">
        <f t="shared" si="7"/>
        <v>400</v>
      </c>
      <c r="I35" s="2">
        <f t="shared" si="7"/>
        <v>6579</v>
      </c>
      <c r="J35" s="2">
        <f t="shared" si="7"/>
        <v>-3337</v>
      </c>
      <c r="K35" s="2">
        <f t="shared" si="7"/>
        <v>2937</v>
      </c>
      <c r="L35" s="2">
        <f t="shared" si="7"/>
        <v>3590</v>
      </c>
      <c r="M35" s="2">
        <f t="shared" si="7"/>
        <v>0</v>
      </c>
      <c r="N35" s="9">
        <f>SUM(B35:M35)</f>
        <v>27383</v>
      </c>
    </row>
    <row r="37" spans="1:14" ht="15.75" x14ac:dyDescent="0.25">
      <c r="A37" t="s">
        <v>14</v>
      </c>
      <c r="B37">
        <v>-8500</v>
      </c>
      <c r="N37" s="14">
        <f t="shared" ref="N37:N40" si="8">SUM(B37:M37)</f>
        <v>-8500</v>
      </c>
    </row>
    <row r="38" spans="1:14" ht="15.75" x14ac:dyDescent="0.25">
      <c r="A38" t="s">
        <v>15</v>
      </c>
      <c r="D38">
        <v>-1783</v>
      </c>
      <c r="N38" s="14">
        <f t="shared" si="8"/>
        <v>-1783</v>
      </c>
    </row>
    <row r="40" spans="1:14" ht="18.75" x14ac:dyDescent="0.3">
      <c r="A40" s="13" t="s">
        <v>16</v>
      </c>
      <c r="B40" s="5">
        <f>SUM(B35:B39)</f>
        <v>2077</v>
      </c>
      <c r="C40" s="5">
        <f t="shared" ref="C40:M40" si="9">SUM(C35:C39)</f>
        <v>-533</v>
      </c>
      <c r="D40" s="5">
        <f t="shared" si="9"/>
        <v>-1243</v>
      </c>
      <c r="E40" s="5">
        <f t="shared" si="9"/>
        <v>-3316</v>
      </c>
      <c r="F40" s="5">
        <f t="shared" si="9"/>
        <v>14915</v>
      </c>
      <c r="G40" s="5">
        <f t="shared" si="9"/>
        <v>-4969</v>
      </c>
      <c r="H40" s="5">
        <f t="shared" si="9"/>
        <v>400</v>
      </c>
      <c r="I40" s="5">
        <f t="shared" si="9"/>
        <v>6579</v>
      </c>
      <c r="J40" s="5">
        <f t="shared" si="9"/>
        <v>-3337</v>
      </c>
      <c r="K40" s="5">
        <f t="shared" si="9"/>
        <v>2937</v>
      </c>
      <c r="L40" s="5">
        <f t="shared" si="9"/>
        <v>3590</v>
      </c>
      <c r="M40" s="5">
        <f t="shared" si="9"/>
        <v>0</v>
      </c>
      <c r="N40" s="9">
        <f t="shared" si="8"/>
        <v>17100</v>
      </c>
    </row>
  </sheetData>
  <printOptions gridLines="1"/>
  <pageMargins left="0" right="0" top="0.15748031496062992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2016-02-09T08:59:07Z</cp:lastPrinted>
  <dcterms:created xsi:type="dcterms:W3CDTF">2015-02-04T16:37:06Z</dcterms:created>
  <dcterms:modified xsi:type="dcterms:W3CDTF">2016-02-09T08:59:17Z</dcterms:modified>
</cp:coreProperties>
</file>